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erbungskosten" sheetId="1" r:id="rId1"/>
  </sheets>
  <definedNames>
    <definedName name="BI_Print_Area___3">'Werbungskosten'!$A$5:$B$26</definedName>
    <definedName name="fachzeitschriften">'Werbungskosten'!$G$6</definedName>
  </definedNames>
  <calcPr fullCalcOnLoad="1"/>
</workbook>
</file>

<file path=xl/sharedStrings.xml><?xml version="1.0" encoding="utf-8"?>
<sst xmlns="http://schemas.openxmlformats.org/spreadsheetml/2006/main" count="28" uniqueCount="26">
  <si>
    <t>Fertig</t>
  </si>
  <si>
    <t>Fachzeitschriften/Bücher und Arbeitsmittel</t>
  </si>
  <si>
    <t>Werbungskosten</t>
  </si>
  <si>
    <t>Summe:</t>
  </si>
  <si>
    <t>Gesamt, incl. Fahrtkosten</t>
  </si>
  <si>
    <t>Gesamt ohne Fahrtkosten</t>
  </si>
  <si>
    <t>genaue Titel siehe Beleg!</t>
  </si>
  <si>
    <t>Beiträge zu Berufsverbänden</t>
  </si>
  <si>
    <t>Gewerkschaftsbeiträge GEW (Beleg WKB 4)</t>
  </si>
  <si>
    <t>Datum</t>
  </si>
  <si>
    <t>Titel/Zweck</t>
  </si>
  <si>
    <t>Betrag</t>
  </si>
  <si>
    <t>Beleg</t>
  </si>
  <si>
    <t>Maier: Pädagogik</t>
  </si>
  <si>
    <t>Summe Werbungskosten</t>
  </si>
  <si>
    <t>Arbeitszimmer</t>
  </si>
  <si>
    <t>Fahrtkosten</t>
  </si>
  <si>
    <t xml:space="preserve">Fahrtkosten zur Arbeit </t>
  </si>
  <si>
    <t>Einfache Entfernung</t>
  </si>
  <si>
    <t>Reisekosten (siehe Aufstellung)</t>
  </si>
  <si>
    <t>Summe weitere Werbungskosten</t>
  </si>
  <si>
    <t>Telefon+Internetkosten siehe Aufstellung</t>
  </si>
  <si>
    <t>Viele Eltern und Kollegen sind nur noch mit teuren Handy-</t>
  </si>
  <si>
    <t>verbindungen erreichbar, daher 10% dieser Kosten berufl.bedingt</t>
  </si>
  <si>
    <t>Kontoführung KSK (9,50 € p.Monat, 33% berufl.)</t>
  </si>
  <si>
    <t xml:space="preserve">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</si>
</sst>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€-407];[RED]\-#,##0.00\ [$€-407]"/>
    <numFmt numFmtId="166" formatCode="DD/MM/YY"/>
    <numFmt numFmtId="167" formatCode="&quot;WkB &quot;0"/>
    <numFmt numFmtId="168" formatCode="DD/MMM"/>
    <numFmt numFmtId="169" formatCode="0&quot; km&quot;"/>
  </numFmts>
  <fonts count="13"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i/>
      <sz val="12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56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5">
    <xf numFmtId="164" fontId="0" fillId="0" borderId="0" xfId="0" applyAlignment="1">
      <alignment/>
    </xf>
    <xf numFmtId="164" fontId="1" fillId="0" borderId="1" xfId="0" applyNumberFormat="1" applyFont="1" applyBorder="1" applyAlignment="1" applyProtection="1">
      <alignment/>
      <protection/>
    </xf>
    <xf numFmtId="164" fontId="1" fillId="0" borderId="2" xfId="0" applyNumberFormat="1" applyFont="1" applyBorder="1" applyAlignment="1" applyProtection="1">
      <alignment/>
      <protection/>
    </xf>
    <xf numFmtId="164" fontId="1" fillId="2" borderId="2" xfId="0" applyNumberFormat="1" applyFont="1" applyFill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vertical="top"/>
      <protection/>
    </xf>
    <xf numFmtId="165" fontId="3" fillId="0" borderId="0" xfId="0" applyNumberFormat="1" applyFont="1" applyBorder="1" applyAlignment="1">
      <alignment/>
    </xf>
    <xf numFmtId="166" fontId="2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5" fontId="4" fillId="0" borderId="0" xfId="0" applyNumberFormat="1" applyFont="1" applyBorder="1" applyAlignment="1" applyProtection="1">
      <alignment/>
      <protection/>
    </xf>
    <xf numFmtId="167" fontId="4" fillId="0" borderId="0" xfId="0" applyNumberFormat="1" applyFont="1" applyBorder="1" applyAlignment="1" applyProtection="1">
      <alignment/>
      <protection/>
    </xf>
    <xf numFmtId="164" fontId="3" fillId="0" borderId="0" xfId="0" applyFont="1" applyAlignment="1">
      <alignment/>
    </xf>
    <xf numFmtId="166" fontId="5" fillId="0" borderId="3" xfId="0" applyNumberFormat="1" applyFont="1" applyBorder="1" applyAlignment="1" applyProtection="1">
      <alignment/>
      <protection/>
    </xf>
    <xf numFmtId="164" fontId="6" fillId="0" borderId="4" xfId="0" applyNumberFormat="1" applyFont="1" applyBorder="1" applyAlignment="1" applyProtection="1">
      <alignment/>
      <protection/>
    </xf>
    <xf numFmtId="164" fontId="5" fillId="0" borderId="4" xfId="0" applyNumberFormat="1" applyFont="1" applyBorder="1" applyAlignment="1" applyProtection="1">
      <alignment/>
      <protection/>
    </xf>
    <xf numFmtId="167" fontId="4" fillId="0" borderId="5" xfId="0" applyNumberFormat="1" applyFont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/>
      <protection/>
    </xf>
    <xf numFmtId="164" fontId="7" fillId="0" borderId="6" xfId="0" applyNumberFormat="1" applyFont="1" applyBorder="1" applyAlignment="1" applyProtection="1">
      <alignment/>
      <protection/>
    </xf>
    <xf numFmtId="164" fontId="7" fillId="0" borderId="6" xfId="0" applyFont="1" applyBorder="1" applyAlignment="1">
      <alignment horizontal="center"/>
    </xf>
    <xf numFmtId="165" fontId="2" fillId="0" borderId="6" xfId="0" applyNumberFormat="1" applyFont="1" applyBorder="1" applyAlignment="1" applyProtection="1">
      <alignment/>
      <protection/>
    </xf>
    <xf numFmtId="164" fontId="0" fillId="0" borderId="3" xfId="0" applyBorder="1" applyAlignment="1">
      <alignment/>
    </xf>
    <xf numFmtId="164" fontId="2" fillId="0" borderId="4" xfId="0" applyNumberFormat="1" applyFont="1" applyBorder="1" applyAlignment="1" applyProtection="1">
      <alignment horizontal="right"/>
      <protection/>
    </xf>
    <xf numFmtId="165" fontId="4" fillId="0" borderId="4" xfId="0" applyNumberFormat="1" applyFont="1" applyBorder="1" applyAlignment="1" applyProtection="1">
      <alignment/>
      <protection/>
    </xf>
    <xf numFmtId="164" fontId="8" fillId="0" borderId="7" xfId="0" applyNumberFormat="1" applyFont="1" applyBorder="1" applyAlignment="1" applyProtection="1">
      <alignment/>
      <protection/>
    </xf>
    <xf numFmtId="165" fontId="9" fillId="0" borderId="7" xfId="0" applyNumberFormat="1" applyFont="1" applyBorder="1" applyAlignment="1" applyProtection="1">
      <alignment/>
      <protection/>
    </xf>
    <xf numFmtId="165" fontId="8" fillId="0" borderId="7" xfId="0" applyNumberFormat="1" applyFont="1" applyBorder="1" applyAlignment="1" applyProtection="1">
      <alignment/>
      <protection/>
    </xf>
    <xf numFmtId="166" fontId="3" fillId="0" borderId="0" xfId="0" applyNumberFormat="1" applyFont="1" applyBorder="1" applyAlignment="1">
      <alignment/>
    </xf>
    <xf numFmtId="165" fontId="2" fillId="0" borderId="0" xfId="0" applyNumberFormat="1" applyFont="1" applyBorder="1" applyAlignment="1" applyProtection="1">
      <alignment/>
      <protection/>
    </xf>
    <xf numFmtId="167" fontId="2" fillId="0" borderId="0" xfId="0" applyNumberFormat="1" applyFont="1" applyBorder="1" applyAlignment="1" applyProtection="1">
      <alignment/>
      <protection/>
    </xf>
    <xf numFmtId="164" fontId="2" fillId="0" borderId="7" xfId="0" applyNumberFormat="1" applyFont="1" applyBorder="1" applyAlignment="1" applyProtection="1">
      <alignment/>
      <protection/>
    </xf>
    <xf numFmtId="165" fontId="10" fillId="0" borderId="7" xfId="0" applyNumberFormat="1" applyFont="1" applyBorder="1" applyAlignment="1" applyProtection="1">
      <alignment/>
      <protection/>
    </xf>
    <xf numFmtId="165" fontId="11" fillId="0" borderId="7" xfId="0" applyNumberFormat="1" applyFont="1" applyBorder="1" applyAlignment="1" applyProtection="1">
      <alignment/>
      <protection/>
    </xf>
    <xf numFmtId="164" fontId="4" fillId="3" borderId="6" xfId="0" applyNumberFormat="1" applyFont="1" applyFill="1" applyBorder="1" applyAlignment="1" applyProtection="1">
      <alignment/>
      <protection/>
    </xf>
    <xf numFmtId="165" fontId="4" fillId="3" borderId="6" xfId="0" applyNumberFormat="1" applyFont="1" applyFill="1" applyBorder="1" applyAlignment="1" applyProtection="1">
      <alignment/>
      <protection/>
    </xf>
    <xf numFmtId="165" fontId="3" fillId="0" borderId="0" xfId="0" applyNumberFormat="1" applyFont="1" applyAlignment="1">
      <alignment/>
    </xf>
    <xf numFmtId="165" fontId="12" fillId="4" borderId="7" xfId="0" applyNumberFormat="1" applyFont="1" applyFill="1" applyBorder="1" applyAlignment="1" applyProtection="1">
      <alignment/>
      <protection/>
    </xf>
    <xf numFmtId="165" fontId="2" fillId="0" borderId="7" xfId="0" applyNumberFormat="1" applyFont="1" applyBorder="1" applyAlignment="1" applyProtection="1">
      <alignment/>
      <protection/>
    </xf>
    <xf numFmtId="164" fontId="1" fillId="0" borderId="0" xfId="0" applyFont="1" applyAlignment="1">
      <alignment/>
    </xf>
    <xf numFmtId="166" fontId="2" fillId="0" borderId="8" xfId="0" applyNumberFormat="1" applyFont="1" applyBorder="1" applyAlignment="1" applyProtection="1">
      <alignment/>
      <protection/>
    </xf>
    <xf numFmtId="164" fontId="4" fillId="0" borderId="8" xfId="0" applyNumberFormat="1" applyFont="1" applyBorder="1" applyAlignment="1" applyProtection="1">
      <alignment/>
      <protection/>
    </xf>
    <xf numFmtId="165" fontId="4" fillId="0" borderId="8" xfId="0" applyNumberFormat="1" applyFont="1" applyBorder="1" applyAlignment="1" applyProtection="1">
      <alignment/>
      <protection/>
    </xf>
    <xf numFmtId="167" fontId="4" fillId="0" borderId="8" xfId="0" applyNumberFormat="1" applyFont="1" applyBorder="1" applyAlignment="1" applyProtection="1">
      <alignment/>
      <protection/>
    </xf>
    <xf numFmtId="164" fontId="11" fillId="0" borderId="7" xfId="0" applyNumberFormat="1" applyFont="1" applyBorder="1" applyAlignment="1" applyProtection="1">
      <alignment/>
      <protection/>
    </xf>
    <xf numFmtId="168" fontId="2" fillId="0" borderId="7" xfId="0" applyNumberFormat="1" applyFont="1" applyBorder="1" applyAlignment="1">
      <alignment vertical="center"/>
    </xf>
    <xf numFmtId="164" fontId="2" fillId="0" borderId="7" xfId="0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167" fontId="2" fillId="0" borderId="7" xfId="0" applyNumberFormat="1" applyFont="1" applyBorder="1" applyAlignment="1">
      <alignment vertical="center"/>
    </xf>
    <xf numFmtId="165" fontId="11" fillId="3" borderId="6" xfId="0" applyNumberFormat="1" applyFont="1" applyFill="1" applyBorder="1" applyAlignment="1" applyProtection="1">
      <alignment/>
      <protection/>
    </xf>
    <xf numFmtId="165" fontId="2" fillId="3" borderId="6" xfId="0" applyNumberFormat="1" applyFont="1" applyFill="1" applyBorder="1" applyAlignment="1" applyProtection="1">
      <alignment/>
      <protection/>
    </xf>
    <xf numFmtId="164" fontId="2" fillId="0" borderId="7" xfId="0" applyNumberFormat="1" applyFont="1" applyBorder="1" applyAlignment="1" applyProtection="1">
      <alignment vertical="center" wrapText="1"/>
      <protection/>
    </xf>
    <xf numFmtId="165" fontId="2" fillId="0" borderId="7" xfId="0" applyNumberFormat="1" applyFont="1" applyBorder="1" applyAlignment="1" applyProtection="1">
      <alignment vertical="center"/>
      <protection/>
    </xf>
    <xf numFmtId="164" fontId="9" fillId="0" borderId="0" xfId="0" applyFont="1" applyAlignment="1">
      <alignment/>
    </xf>
    <xf numFmtId="168" fontId="2" fillId="0" borderId="7" xfId="0" applyNumberFormat="1" applyFont="1" applyBorder="1" applyAlignment="1" applyProtection="1">
      <alignment vertical="center"/>
      <protection/>
    </xf>
    <xf numFmtId="164" fontId="2" fillId="0" borderId="7" xfId="0" applyNumberFormat="1" applyFont="1" applyBorder="1" applyAlignment="1" applyProtection="1">
      <alignment vertical="center"/>
      <protection/>
    </xf>
    <xf numFmtId="165" fontId="11" fillId="0" borderId="7" xfId="0" applyNumberFormat="1" applyFont="1" applyBorder="1" applyAlignment="1" applyProtection="1">
      <alignment horizontal="right"/>
      <protection/>
    </xf>
    <xf numFmtId="165" fontId="2" fillId="0" borderId="7" xfId="0" applyNumberFormat="1" applyFont="1" applyBorder="1" applyAlignment="1" applyProtection="1">
      <alignment vertic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5" fontId="2" fillId="0" borderId="7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9" fontId="2" fillId="0" borderId="7" xfId="0" applyNumberFormat="1" applyFont="1" applyBorder="1" applyAlignment="1">
      <alignment/>
    </xf>
    <xf numFmtId="165" fontId="10" fillId="0" borderId="7" xfId="0" applyNumberFormat="1" applyFont="1" applyBorder="1" applyAlignment="1">
      <alignment/>
    </xf>
    <xf numFmtId="165" fontId="11" fillId="0" borderId="7" xfId="0" applyNumberFormat="1" applyFont="1" applyBorder="1" applyAlignment="1">
      <alignment/>
    </xf>
    <xf numFmtId="164" fontId="2" fillId="0" borderId="7" xfId="0" applyFont="1" applyBorder="1" applyAlignment="1">
      <alignment/>
    </xf>
    <xf numFmtId="165" fontId="10" fillId="0" borderId="0" xfId="0" applyNumberFormat="1" applyFont="1" applyBorder="1" applyAlignment="1">
      <alignment/>
    </xf>
    <xf numFmtId="164" fontId="2" fillId="0" borderId="9" xfId="0" applyNumberFormat="1" applyFont="1" applyBorder="1" applyAlignment="1" applyProtection="1">
      <alignment/>
      <protection/>
    </xf>
    <xf numFmtId="165" fontId="11" fillId="0" borderId="9" xfId="0" applyNumberFormat="1" applyFont="1" applyBorder="1" applyAlignment="1" applyProtection="1">
      <alignment/>
      <protection/>
    </xf>
    <xf numFmtId="165" fontId="11" fillId="0" borderId="0" xfId="0" applyNumberFormat="1" applyFont="1" applyBorder="1" applyAlignment="1" applyProtection="1">
      <alignment/>
      <protection/>
    </xf>
    <xf numFmtId="167" fontId="2" fillId="0" borderId="7" xfId="0" applyNumberFormat="1" applyFont="1" applyBorder="1" applyAlignment="1">
      <alignment/>
    </xf>
    <xf numFmtId="167" fontId="2" fillId="0" borderId="7" xfId="0" applyNumberFormat="1" applyFont="1" applyBorder="1" applyAlignment="1" applyProtection="1">
      <alignment/>
      <protection/>
    </xf>
    <xf numFmtId="168" fontId="2" fillId="0" borderId="7" xfId="0" applyNumberFormat="1" applyFont="1" applyBorder="1" applyAlignment="1" applyProtection="1">
      <alignment/>
      <protection/>
    </xf>
    <xf numFmtId="164" fontId="2" fillId="0" borderId="7" xfId="0" applyNumberFormat="1" applyFont="1" applyBorder="1" applyAlignment="1" applyProtection="1">
      <alignment vertical="top" wrapText="1"/>
      <protection/>
    </xf>
    <xf numFmtId="166" fontId="2" fillId="0" borderId="7" xfId="0" applyNumberFormat="1" applyFont="1" applyBorder="1" applyAlignment="1" applyProtection="1">
      <alignment/>
      <protection/>
    </xf>
    <xf numFmtId="166" fontId="2" fillId="0" borderId="9" xfId="0" applyNumberFormat="1" applyFont="1" applyBorder="1" applyAlignment="1" applyProtection="1">
      <alignment/>
      <protection/>
    </xf>
    <xf numFmtId="165" fontId="2" fillId="0" borderId="9" xfId="0" applyNumberFormat="1" applyFont="1" applyBorder="1" applyAlignment="1" applyProtection="1">
      <alignment/>
      <protection/>
    </xf>
    <xf numFmtId="167" fontId="2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A4A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tabSelected="1" zoomScale="137" zoomScaleNormal="137" workbookViewId="0" topLeftCell="A1">
      <selection activeCell="B19" sqref="B19"/>
    </sheetView>
  </sheetViews>
  <sheetFormatPr defaultColWidth="8.00390625" defaultRowHeight="12.75"/>
  <cols>
    <col min="1" max="1" width="43.00390625" style="0" customWidth="1"/>
    <col min="2" max="2" width="18.00390625" style="0" customWidth="1"/>
    <col min="3" max="5" width="10.140625" style="0" customWidth="1"/>
    <col min="6" max="6" width="49.7109375" style="0" customWidth="1"/>
    <col min="7" max="7" width="12.140625" style="0" customWidth="1"/>
    <col min="8" max="8" width="8.7109375" style="0" customWidth="1"/>
    <col min="9" max="9" width="28.57421875" style="0" customWidth="1"/>
    <col min="10" max="10" width="11.00390625" style="0" customWidth="1"/>
    <col min="11" max="11" width="15.8515625" style="0" customWidth="1"/>
    <col min="12" max="252" width="8.7109375" style="0" customWidth="1"/>
    <col min="253" max="16384" width="11.57421875" style="0" customWidth="1"/>
  </cols>
  <sheetData>
    <row r="1" spans="1:9" ht="12.75">
      <c r="A1" s="1" t="s">
        <v>0</v>
      </c>
      <c r="B1" s="2"/>
      <c r="C1" s="3"/>
      <c r="D1" s="2"/>
      <c r="E1" s="2"/>
      <c r="F1" s="2"/>
      <c r="G1" s="2"/>
      <c r="H1" s="4"/>
      <c r="I1" s="4"/>
    </row>
    <row r="2" spans="1:256" s="11" customFormat="1" ht="33.75" customHeight="1">
      <c r="A2" s="5"/>
      <c r="B2" s="6"/>
      <c r="C2" s="6"/>
      <c r="D2" s="6"/>
      <c r="E2" s="7"/>
      <c r="F2" s="8"/>
      <c r="G2" s="9"/>
      <c r="H2" s="10"/>
      <c r="I2" s="8"/>
      <c r="J2" s="8"/>
      <c r="K2" s="8"/>
      <c r="L2" s="8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1" customFormat="1" ht="12.75">
      <c r="A3" s="8"/>
      <c r="B3" s="6"/>
      <c r="C3" s="6"/>
      <c r="D3" s="6"/>
      <c r="E3" s="8"/>
      <c r="F3" s="8"/>
      <c r="G3" s="9"/>
      <c r="H3" s="10"/>
      <c r="I3" s="8"/>
      <c r="J3" s="8"/>
      <c r="K3" s="8"/>
      <c r="L3" s="8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1" customFormat="1" ht="15.75">
      <c r="A4" s="8"/>
      <c r="B4" s="6"/>
      <c r="C4" s="6"/>
      <c r="D4" s="6"/>
      <c r="E4" s="12" t="s">
        <v>1</v>
      </c>
      <c r="F4" s="13"/>
      <c r="G4" s="14">
        <f>B6</f>
        <v>2018</v>
      </c>
      <c r="H4" s="15"/>
      <c r="I4" s="8"/>
      <c r="J4" s="8"/>
      <c r="K4" s="8"/>
      <c r="L4" s="8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1" customFormat="1" ht="12.75">
      <c r="A5" s="8"/>
      <c r="B5" s="6"/>
      <c r="C5" s="6"/>
      <c r="D5" s="6"/>
      <c r="E5" s="16"/>
      <c r="F5" s="8"/>
      <c r="G5" s="9"/>
      <c r="H5" s="10"/>
      <c r="I5" s="8"/>
      <c r="J5" s="8"/>
      <c r="K5" s="8"/>
      <c r="L5" s="8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1" customFormat="1" ht="15">
      <c r="A6" s="17" t="s">
        <v>2</v>
      </c>
      <c r="B6" s="18">
        <v>2018</v>
      </c>
      <c r="C6" s="18"/>
      <c r="D6" s="19"/>
      <c r="E6" s="20"/>
      <c r="F6" s="21" t="s">
        <v>3</v>
      </c>
      <c r="G6" s="22">
        <f>SUM(G11:G84)</f>
        <v>23.555</v>
      </c>
      <c r="H6" s="15"/>
      <c r="I6" s="8"/>
      <c r="J6" s="8"/>
      <c r="K6" s="8"/>
      <c r="L6" s="8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1" customFormat="1" ht="12.75">
      <c r="A7" s="23" t="s">
        <v>4</v>
      </c>
      <c r="B7" s="24"/>
      <c r="C7" s="24"/>
      <c r="D7" s="25" t="e">
        <f>SUM(D9:D27)</f>
        <v>#REF!</v>
      </c>
      <c r="E7" s="26"/>
      <c r="F7" s="8"/>
      <c r="G7" s="27"/>
      <c r="H7" s="28"/>
      <c r="I7" s="8"/>
      <c r="J7" s="8"/>
      <c r="K7" s="8"/>
      <c r="L7" s="8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1" customFormat="1" ht="12.75">
      <c r="A8" s="29" t="s">
        <v>5</v>
      </c>
      <c r="B8" s="30" t="e">
        <f>C10+C13+C16+D23</f>
        <v>#REF!</v>
      </c>
      <c r="C8" s="30" t="e">
        <f>ROUNDUP(B8,0)</f>
        <v>#REF!</v>
      </c>
      <c r="D8" s="31"/>
      <c r="E8" s="26"/>
      <c r="F8" s="8" t="s">
        <v>6</v>
      </c>
      <c r="G8" s="27"/>
      <c r="H8" s="28"/>
      <c r="I8" s="8"/>
      <c r="J8" s="8"/>
      <c r="K8" s="8"/>
      <c r="L8" s="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1" customFormat="1" ht="12.75">
      <c r="A9" s="32" t="s">
        <v>7</v>
      </c>
      <c r="B9" s="33"/>
      <c r="C9" s="33"/>
      <c r="D9" s="33">
        <f>SUM(C10:C11)</f>
        <v>262</v>
      </c>
      <c r="E9" s="26"/>
      <c r="G9" s="34"/>
      <c r="H9" s="28"/>
      <c r="I9" s="8"/>
      <c r="J9" s="8"/>
      <c r="K9" s="8"/>
      <c r="L9" s="8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1" customFormat="1" ht="12.75">
      <c r="A10" s="29" t="s">
        <v>8</v>
      </c>
      <c r="B10" s="35">
        <v>261.12</v>
      </c>
      <c r="C10" s="36">
        <f>ROUNDUP(B10,0)</f>
        <v>262</v>
      </c>
      <c r="D10" s="37"/>
      <c r="E10" s="38" t="s">
        <v>9</v>
      </c>
      <c r="F10" s="39" t="s">
        <v>10</v>
      </c>
      <c r="G10" s="40" t="s">
        <v>11</v>
      </c>
      <c r="H10" s="41" t="s">
        <v>12</v>
      </c>
      <c r="I10" s="8"/>
      <c r="J10" s="8"/>
      <c r="K10" s="8"/>
      <c r="L10" s="8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1" customFormat="1" ht="12.75">
      <c r="A11" s="42"/>
      <c r="B11" s="31"/>
      <c r="C11" s="31"/>
      <c r="D11" s="31"/>
      <c r="E11" s="43">
        <v>43438</v>
      </c>
      <c r="F11" s="44" t="s">
        <v>13</v>
      </c>
      <c r="G11" s="45">
        <f>47.11/2</f>
        <v>23.555</v>
      </c>
      <c r="H11" s="46">
        <v>1</v>
      </c>
      <c r="I11" s="8"/>
      <c r="J11" s="8"/>
      <c r="K11" s="8"/>
      <c r="L11" s="8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1" customFormat="1" ht="12.75">
      <c r="A12" s="32" t="s">
        <v>14</v>
      </c>
      <c r="B12" s="47"/>
      <c r="C12" s="47"/>
      <c r="D12" s="48">
        <f>SUM(C13:C14)</f>
        <v>24</v>
      </c>
      <c r="E12" s="43"/>
      <c r="F12" s="49"/>
      <c r="G12" s="50"/>
      <c r="H12" s="46">
        <v>2</v>
      </c>
      <c r="I12" s="8"/>
      <c r="J12" s="8"/>
      <c r="K12" s="8"/>
      <c r="L12" s="8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1" customFormat="1" ht="12.75">
      <c r="A13" s="29" t="s">
        <v>1</v>
      </c>
      <c r="B13" s="30">
        <f>G6</f>
        <v>23.555</v>
      </c>
      <c r="C13" s="30">
        <f>ROUNDUP(B13,0)</f>
        <v>24</v>
      </c>
      <c r="D13" s="51"/>
      <c r="E13" s="52"/>
      <c r="F13" s="53"/>
      <c r="G13" s="50"/>
      <c r="H13" s="46">
        <v>3</v>
      </c>
      <c r="I13" s="8"/>
      <c r="J13" s="8"/>
      <c r="K13" s="8"/>
      <c r="L13" s="8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1" customFormat="1" ht="12.75">
      <c r="A14" s="29"/>
      <c r="B14" s="54"/>
      <c r="C14" s="54"/>
      <c r="D14" s="31"/>
      <c r="E14" s="52"/>
      <c r="F14" s="44"/>
      <c r="G14" s="50"/>
      <c r="H14" s="46">
        <v>4</v>
      </c>
      <c r="I14" s="8"/>
      <c r="J14" s="8"/>
      <c r="K14" s="8"/>
      <c r="L14" s="8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1" customFormat="1" ht="12.75">
      <c r="A15" s="32" t="s">
        <v>15</v>
      </c>
      <c r="B15" s="47"/>
      <c r="C15" s="47"/>
      <c r="D15" s="48">
        <f>SUM(C16:C16)</f>
        <v>455</v>
      </c>
      <c r="E15" s="52"/>
      <c r="F15" s="44"/>
      <c r="G15" s="55"/>
      <c r="H15" s="46">
        <v>5</v>
      </c>
      <c r="I15" s="8"/>
      <c r="J15" s="8"/>
      <c r="K15" s="8"/>
      <c r="L15" s="8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1" customFormat="1" ht="12.75">
      <c r="A16" s="29" t="s">
        <v>15</v>
      </c>
      <c r="B16" s="31"/>
      <c r="C16" s="30">
        <v>455</v>
      </c>
      <c r="D16" s="51"/>
      <c r="E16" s="52"/>
      <c r="F16" s="44"/>
      <c r="G16" s="50"/>
      <c r="H16" s="46">
        <v>6</v>
      </c>
      <c r="I16" s="8"/>
      <c r="J16" s="8"/>
      <c r="K16" s="8"/>
      <c r="L16" s="8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1" customFormat="1" ht="12.75">
      <c r="A17" s="29"/>
      <c r="B17" s="31"/>
      <c r="C17" s="36"/>
      <c r="D17" s="51"/>
      <c r="E17" s="52"/>
      <c r="F17" s="44"/>
      <c r="G17" s="45"/>
      <c r="H17" s="46">
        <v>7</v>
      </c>
      <c r="I17" s="8"/>
      <c r="J17" s="8"/>
      <c r="K17" s="8"/>
      <c r="L17" s="8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1" customFormat="1" ht="12.75">
      <c r="A18" s="32" t="s">
        <v>16</v>
      </c>
      <c r="B18" s="47"/>
      <c r="C18" s="47"/>
      <c r="D18" s="48" t="e">
        <f>SUM(C19:C21)</f>
        <v>#REF!</v>
      </c>
      <c r="E18" s="52"/>
      <c r="F18" s="44"/>
      <c r="G18" s="50"/>
      <c r="H18" s="46">
        <v>8</v>
      </c>
      <c r="I18" s="8"/>
      <c r="J18" s="8"/>
      <c r="K18" s="8"/>
      <c r="L18" s="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1" customFormat="1" ht="12.75">
      <c r="A19" s="56" t="s">
        <v>17</v>
      </c>
      <c r="B19" s="57">
        <f>210*B20*0.3</f>
        <v>1323.0000000000002</v>
      </c>
      <c r="C19" s="57">
        <f>ROUNDUP(B19,0)</f>
        <v>1323</v>
      </c>
      <c r="D19" s="37"/>
      <c r="E19" s="52"/>
      <c r="F19" s="44"/>
      <c r="G19" s="50"/>
      <c r="H19" s="46">
        <v>9</v>
      </c>
      <c r="I19" s="8"/>
      <c r="J19" s="8"/>
      <c r="K19" s="8"/>
      <c r="L19" s="8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1" customFormat="1" ht="12.75">
      <c r="A20" s="58" t="s">
        <v>18</v>
      </c>
      <c r="B20" s="59">
        <v>21</v>
      </c>
      <c r="C20" s="57"/>
      <c r="D20" s="37"/>
      <c r="E20" s="52"/>
      <c r="F20" s="44"/>
      <c r="G20" s="50"/>
      <c r="H20" s="46">
        <v>10</v>
      </c>
      <c r="I20" s="8"/>
      <c r="J20" s="8"/>
      <c r="K20" s="8"/>
      <c r="L20" s="8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1" customFormat="1" ht="12.75">
      <c r="A21" s="56" t="s">
        <v>19</v>
      </c>
      <c r="B21" s="60" t="e">
        <f>#REF!</f>
        <v>#REF!</v>
      </c>
      <c r="C21" s="60" t="e">
        <f>ROUNDUP(B21,0)</f>
        <v>#REF!</v>
      </c>
      <c r="D21" s="51"/>
      <c r="E21" s="52"/>
      <c r="F21" s="44"/>
      <c r="G21" s="50"/>
      <c r="H21" s="46">
        <v>11</v>
      </c>
      <c r="I21" s="8"/>
      <c r="J21" s="8"/>
      <c r="K21" s="8"/>
      <c r="L21" s="8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1" customFormat="1" ht="12.75">
      <c r="A22" s="56"/>
      <c r="B22" s="61"/>
      <c r="C22" s="61"/>
      <c r="D22" s="51"/>
      <c r="E22" s="52"/>
      <c r="F22" s="44"/>
      <c r="G22" s="50"/>
      <c r="H22" s="46">
        <v>12</v>
      </c>
      <c r="I22" s="8"/>
      <c r="J22" s="8"/>
      <c r="K22" s="8"/>
      <c r="L22" s="8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1" customFormat="1" ht="12.75">
      <c r="A23" s="32" t="s">
        <v>20</v>
      </c>
      <c r="B23" s="33"/>
      <c r="C23" s="33"/>
      <c r="D23" s="33" t="e">
        <f>C24</f>
        <v>#REF!</v>
      </c>
      <c r="E23" s="52"/>
      <c r="F23" s="44"/>
      <c r="G23" s="50"/>
      <c r="H23" s="46">
        <v>13</v>
      </c>
      <c r="I23" s="8"/>
      <c r="J23" s="8"/>
      <c r="K23" s="8"/>
      <c r="L23" s="8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1" customFormat="1" ht="12.75">
      <c r="A24" s="62" t="s">
        <v>21</v>
      </c>
      <c r="B24" s="63" t="e">
        <f>#REF!</f>
        <v>#REF!</v>
      </c>
      <c r="C24" s="57" t="e">
        <f>ROUNDUP(B24,0)</f>
        <v>#REF!</v>
      </c>
      <c r="D24" s="57"/>
      <c r="E24" s="52"/>
      <c r="F24" s="44"/>
      <c r="G24" s="50"/>
      <c r="H24" s="46">
        <v>14</v>
      </c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1" customFormat="1" ht="12.75">
      <c r="A25" s="62" t="s">
        <v>22</v>
      </c>
      <c r="B25" s="61"/>
      <c r="C25" s="61"/>
      <c r="D25" s="61"/>
      <c r="E25" s="52"/>
      <c r="F25" s="44"/>
      <c r="G25" s="50"/>
      <c r="H25" s="46">
        <v>15</v>
      </c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1" customFormat="1" ht="12.75">
      <c r="A26" s="62" t="s">
        <v>23</v>
      </c>
      <c r="B26" s="61"/>
      <c r="C26" s="61"/>
      <c r="D26" s="61"/>
      <c r="E26" s="52"/>
      <c r="F26" s="44"/>
      <c r="G26" s="50"/>
      <c r="H26" s="46">
        <v>16</v>
      </c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1" customFormat="1" ht="12.75">
      <c r="A27" s="29" t="s">
        <v>24</v>
      </c>
      <c r="B27" s="36">
        <f>(12*9.5)/3</f>
        <v>38</v>
      </c>
      <c r="C27" s="31"/>
      <c r="D27" s="31"/>
      <c r="E27" s="52"/>
      <c r="F27" s="44"/>
      <c r="G27" s="50"/>
      <c r="H27" s="46">
        <v>17</v>
      </c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1" customFormat="1" ht="12.75">
      <c r="A28" s="64"/>
      <c r="B28" s="65"/>
      <c r="C28" s="65"/>
      <c r="D28" s="65" t="s">
        <v>25</v>
      </c>
      <c r="E28" s="52"/>
      <c r="F28" s="44"/>
      <c r="G28" s="50"/>
      <c r="H28" s="46">
        <v>18</v>
      </c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1" customFormat="1" ht="12.75">
      <c r="A29" s="8"/>
      <c r="B29" s="66"/>
      <c r="C29" s="66"/>
      <c r="D29" s="66"/>
      <c r="E29" s="52"/>
      <c r="F29" s="44"/>
      <c r="G29" s="50"/>
      <c r="H29" s="46">
        <v>19</v>
      </c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1" customFormat="1" ht="12.75">
      <c r="A30" s="8"/>
      <c r="B30" s="66"/>
      <c r="C30" s="66"/>
      <c r="D30" s="66"/>
      <c r="E30" s="52"/>
      <c r="F30" s="44"/>
      <c r="G30" s="50"/>
      <c r="H30" s="46">
        <v>20</v>
      </c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1" customFormat="1" ht="12.75">
      <c r="A31" s="8"/>
      <c r="B31" s="66"/>
      <c r="C31" s="66"/>
      <c r="D31" s="66"/>
      <c r="E31" s="52"/>
      <c r="F31" s="44"/>
      <c r="G31" s="50"/>
      <c r="H31" s="46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1" customFormat="1" ht="12.75">
      <c r="A32" s="8"/>
      <c r="B32" s="27"/>
      <c r="C32" s="27"/>
      <c r="D32" s="27"/>
      <c r="E32" s="52"/>
      <c r="F32" s="44"/>
      <c r="G32" s="50"/>
      <c r="H32" s="46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1" customFormat="1" ht="12.75">
      <c r="A33" s="8"/>
      <c r="B33" s="27"/>
      <c r="C33" s="27"/>
      <c r="D33" s="27"/>
      <c r="E33" s="52"/>
      <c r="F33" s="44"/>
      <c r="G33" s="50"/>
      <c r="H33" s="46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1" customFormat="1" ht="12.75">
      <c r="A34" s="8"/>
      <c r="B34" s="27"/>
      <c r="C34" s="27"/>
      <c r="D34" s="27"/>
      <c r="E34" s="52"/>
      <c r="F34" s="44"/>
      <c r="G34" s="50"/>
      <c r="H34" s="46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1" customFormat="1" ht="12.75">
      <c r="A35" s="8"/>
      <c r="B35" s="27"/>
      <c r="C35" s="27"/>
      <c r="D35" s="27"/>
      <c r="E35" s="52"/>
      <c r="F35" s="44"/>
      <c r="G35" s="50"/>
      <c r="H35" s="46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1" customFormat="1" ht="12.75">
      <c r="A36" s="8"/>
      <c r="B36" s="27"/>
      <c r="C36" s="27"/>
      <c r="D36" s="27"/>
      <c r="E36" s="52"/>
      <c r="F36" s="62"/>
      <c r="G36" s="36"/>
      <c r="H36" s="4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1" customFormat="1" ht="12.75">
      <c r="A37" s="8"/>
      <c r="B37" s="27"/>
      <c r="C37" s="27"/>
      <c r="D37" s="27"/>
      <c r="E37" s="52"/>
      <c r="F37" s="62"/>
      <c r="G37" s="36"/>
      <c r="H37" s="6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1" customFormat="1" ht="12.75">
      <c r="A38" s="8"/>
      <c r="B38" s="27"/>
      <c r="C38" s="27"/>
      <c r="D38" s="27"/>
      <c r="E38" s="52"/>
      <c r="F38" s="62"/>
      <c r="G38" s="36"/>
      <c r="H38" s="67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1" customFormat="1" ht="12.75">
      <c r="A39" s="8"/>
      <c r="B39" s="27"/>
      <c r="C39" s="27"/>
      <c r="D39" s="27"/>
      <c r="E39" s="52"/>
      <c r="F39" s="62"/>
      <c r="G39" s="36"/>
      <c r="H39" s="68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1" customFormat="1" ht="12.75">
      <c r="A40" s="8"/>
      <c r="B40" s="27"/>
      <c r="C40" s="27"/>
      <c r="D40" s="27"/>
      <c r="E40" s="69"/>
      <c r="F40" s="29"/>
      <c r="G40" s="36"/>
      <c r="H40" s="68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1" customFormat="1" ht="12.75">
      <c r="A41" s="8"/>
      <c r="B41" s="27"/>
      <c r="C41" s="27"/>
      <c r="D41" s="27"/>
      <c r="E41" s="69"/>
      <c r="F41" s="70"/>
      <c r="G41" s="36"/>
      <c r="H41" s="68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1" customFormat="1" ht="12.75">
      <c r="A42" s="8"/>
      <c r="B42" s="27"/>
      <c r="C42" s="27"/>
      <c r="D42" s="27"/>
      <c r="E42" s="69"/>
      <c r="F42" s="29"/>
      <c r="G42" s="36"/>
      <c r="H42" s="68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1" customFormat="1" ht="12.75">
      <c r="A43" s="8"/>
      <c r="B43" s="27"/>
      <c r="C43" s="27"/>
      <c r="D43" s="27"/>
      <c r="E43" s="69"/>
      <c r="F43" s="29"/>
      <c r="G43" s="36"/>
      <c r="H43" s="68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1" customFormat="1" ht="12.75">
      <c r="A44" s="8"/>
      <c r="B44" s="27"/>
      <c r="C44" s="27"/>
      <c r="D44" s="27"/>
      <c r="E44" s="69"/>
      <c r="F44" s="29"/>
      <c r="G44" s="36"/>
      <c r="H44" s="68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1" customFormat="1" ht="12.75">
      <c r="A45" s="8"/>
      <c r="B45" s="27"/>
      <c r="C45" s="27"/>
      <c r="D45" s="27"/>
      <c r="E45" s="69"/>
      <c r="F45" s="70"/>
      <c r="G45" s="36"/>
      <c r="H45" s="68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1" customFormat="1" ht="12">
      <c r="A46" s="8"/>
      <c r="B46" s="27"/>
      <c r="C46" s="27"/>
      <c r="D46" s="27"/>
      <c r="E46" s="71"/>
      <c r="F46" s="29"/>
      <c r="G46" s="36"/>
      <c r="H46" s="67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1" customFormat="1" ht="12">
      <c r="A47" s="8"/>
      <c r="B47" s="27"/>
      <c r="C47" s="27"/>
      <c r="D47" s="27"/>
      <c r="E47" s="71"/>
      <c r="F47" s="29"/>
      <c r="G47" s="36"/>
      <c r="H47" s="6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1" customFormat="1" ht="12">
      <c r="A48" s="8"/>
      <c r="B48" s="27"/>
      <c r="C48" s="27"/>
      <c r="D48" s="27"/>
      <c r="E48" s="71"/>
      <c r="F48" s="29"/>
      <c r="G48" s="36"/>
      <c r="H48" s="67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1" customFormat="1" ht="12">
      <c r="A49" s="8"/>
      <c r="B49" s="27"/>
      <c r="C49" s="27"/>
      <c r="D49" s="27"/>
      <c r="E49" s="71"/>
      <c r="F49" s="29"/>
      <c r="G49" s="36"/>
      <c r="H49" s="67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1" customFormat="1" ht="12">
      <c r="A50" s="8"/>
      <c r="B50" s="27"/>
      <c r="C50" s="27"/>
      <c r="D50" s="27"/>
      <c r="E50" s="71"/>
      <c r="F50" s="29"/>
      <c r="G50" s="36"/>
      <c r="H50" s="67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1" customFormat="1" ht="12">
      <c r="A51" s="8"/>
      <c r="B51" s="27"/>
      <c r="C51" s="27"/>
      <c r="D51" s="27"/>
      <c r="E51" s="71"/>
      <c r="F51" s="29"/>
      <c r="G51" s="36"/>
      <c r="H51" s="67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11" customFormat="1" ht="12">
      <c r="A52" s="8"/>
      <c r="B52" s="27"/>
      <c r="C52" s="27"/>
      <c r="D52" s="27"/>
      <c r="E52" s="71"/>
      <c r="F52" s="29"/>
      <c r="G52" s="36"/>
      <c r="H52" s="67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11" customFormat="1" ht="12">
      <c r="A53" s="8"/>
      <c r="B53" s="27"/>
      <c r="C53" s="27"/>
      <c r="D53" s="27"/>
      <c r="E53" s="71"/>
      <c r="F53" s="29"/>
      <c r="G53" s="36"/>
      <c r="H53" s="67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11" customFormat="1" ht="12">
      <c r="A54" s="8"/>
      <c r="B54" s="27"/>
      <c r="C54" s="27"/>
      <c r="D54" s="27"/>
      <c r="E54" s="71"/>
      <c r="F54" s="29"/>
      <c r="G54" s="36"/>
      <c r="H54" s="67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11" customFormat="1" ht="12">
      <c r="A55" s="8"/>
      <c r="B55" s="27"/>
      <c r="C55" s="27"/>
      <c r="D55" s="27"/>
      <c r="E55" s="71"/>
      <c r="F55" s="29"/>
      <c r="G55" s="36"/>
      <c r="H55" s="67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11" customFormat="1" ht="12">
      <c r="A56" s="8"/>
      <c r="B56" s="27"/>
      <c r="C56" s="27"/>
      <c r="D56" s="27"/>
      <c r="E56" s="71"/>
      <c r="F56" s="29"/>
      <c r="G56" s="36"/>
      <c r="H56" s="67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11" customFormat="1" ht="12">
      <c r="A57" s="8"/>
      <c r="B57" s="27"/>
      <c r="C57" s="27"/>
      <c r="D57" s="27"/>
      <c r="E57" s="71"/>
      <c r="F57" s="29"/>
      <c r="G57" s="36"/>
      <c r="H57" s="6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11" customFormat="1" ht="12">
      <c r="A58" s="8"/>
      <c r="B58" s="27"/>
      <c r="C58" s="27"/>
      <c r="D58" s="27"/>
      <c r="E58" s="71"/>
      <c r="F58" s="29"/>
      <c r="G58" s="36"/>
      <c r="H58" s="67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11" customFormat="1" ht="12.75">
      <c r="A59" s="8"/>
      <c r="B59" s="27"/>
      <c r="C59" s="27"/>
      <c r="D59" s="27"/>
      <c r="E59" s="71"/>
      <c r="F59" s="29"/>
      <c r="G59" s="36"/>
      <c r="H59" s="67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11" customFormat="1" ht="12">
      <c r="A60" s="8"/>
      <c r="B60" s="27"/>
      <c r="C60" s="27"/>
      <c r="D60" s="27"/>
      <c r="E60" s="72"/>
      <c r="F60" s="64"/>
      <c r="G60" s="73"/>
      <c r="H60" s="74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3" ht="12.7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2019-01-13T12:35:48Z</dcterms:created>
  <dcterms:modified xsi:type="dcterms:W3CDTF">2019-03-10T19:47:55Z</dcterms:modified>
  <cp:category/>
  <cp:version/>
  <cp:contentType/>
  <cp:contentStatus/>
  <cp:revision>4</cp:revision>
</cp:coreProperties>
</file>